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fe-my.sharepoint.com/personal/kakas_nagy_zsofia_szfe_hu/Documents/Gazdasági Igazgatóság - Beszerzés/Beszerzések/Felújítási munlálatok 2 részben/01 Árajánlatkérés/"/>
    </mc:Choice>
  </mc:AlternateContent>
  <xr:revisionPtr revIDLastSave="489" documentId="8_{3053B460-BCAF-4C4F-A395-191200F2EB0E}" xr6:coauthVersionLast="47" xr6:coauthVersionMax="47" xr10:uidLastSave="{317009A4-ABF7-4A7D-AC34-954636BEBC3E}"/>
  <bookViews>
    <workbookView xWindow="-108" yWindow="-108" windowWidth="23256" windowHeight="12456" activeTab="2" xr2:uid="{6F3EE7AF-8464-4D04-9EA8-E9CEA4030654}"/>
  </bookViews>
  <sheets>
    <sheet name="ÖSSZESÍTŐ" sheetId="1" r:id="rId1"/>
    <sheet name="I. RÉSZ" sheetId="2" r:id="rId2"/>
    <sheet name="II. RÉSZ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3" l="1"/>
  <c r="E9" i="3"/>
  <c r="E8" i="3"/>
  <c r="E6" i="2"/>
  <c r="E7" i="2"/>
  <c r="E8" i="2"/>
  <c r="E9" i="2"/>
  <c r="E10" i="2"/>
  <c r="E11" i="2"/>
  <c r="E12" i="2"/>
  <c r="E13" i="2"/>
  <c r="E14" i="2"/>
  <c r="E15" i="2"/>
  <c r="E5" i="2"/>
  <c r="E45" i="3"/>
  <c r="E44" i="3"/>
  <c r="E43" i="3"/>
  <c r="E37" i="3"/>
  <c r="E34" i="3"/>
  <c r="E31" i="3"/>
  <c r="E28" i="3"/>
  <c r="E22" i="3"/>
  <c r="E19" i="3"/>
  <c r="E16" i="3"/>
  <c r="E10" i="3"/>
  <c r="E5" i="3"/>
  <c r="E47" i="3" l="1"/>
  <c r="E39" i="3"/>
  <c r="E20" i="2"/>
  <c r="E19" i="2"/>
  <c r="E18" i="2"/>
  <c r="E17" i="2"/>
  <c r="E49" i="3" l="1"/>
  <c r="E17" i="1" s="1"/>
  <c r="G17" i="1" s="1"/>
  <c r="E21" i="2"/>
  <c r="E16" i="1" s="1"/>
  <c r="G16" i="1" s="1"/>
</calcChain>
</file>

<file path=xl/sharedStrings.xml><?xml version="1.0" encoding="utf-8"?>
<sst xmlns="http://schemas.openxmlformats.org/spreadsheetml/2006/main" count="150" uniqueCount="88">
  <si>
    <t>1. számú melléklet</t>
  </si>
  <si>
    <t>AJÁNLATI ADATLAP</t>
  </si>
  <si>
    <t>Ajánlattevő neve:</t>
  </si>
  <si>
    <t>Székhelye:</t>
  </si>
  <si>
    <t>Adószáma:</t>
  </si>
  <si>
    <t>Képviselőjének neve:</t>
  </si>
  <si>
    <t>Kapcsolattartó neve:</t>
  </si>
  <si>
    <t>Telefonszáma:</t>
  </si>
  <si>
    <t>E-mail címe:</t>
  </si>
  <si>
    <t>Számlavezető pénzintézet neve:</t>
  </si>
  <si>
    <t>Bankszámlaszáma:</t>
  </si>
  <si>
    <t>Ajánlatomat az ajánlattételi határidő lejártának napjától számított 30 napig fenntartom.</t>
  </si>
  <si>
    <t>Jelen ajánlati adatlap a következő mellékleteket tartalmazza:</t>
  </si>
  <si>
    <t>…………………, ………. év …………….. hó ……….. nap</t>
  </si>
  <si>
    <t xml:space="preserve"> -          Aláírás minta, vagy aláírási címpéldány másolata</t>
  </si>
  <si>
    <t xml:space="preserve"> -          Nyilatkozat a szerződéstervezet elfogadásáról </t>
  </si>
  <si>
    <t>Áfa</t>
  </si>
  <si>
    <t xml:space="preserve"> -          Nyilatkozat a biztosításról</t>
  </si>
  <si>
    <t>I. RÉSZ – KLÍMABERENDEZÉSEK TELEPÍTÉSE</t>
  </si>
  <si>
    <t xml:space="preserve">II. RÉSZ – ÉPÍTŐMESTERI MUNKÁK </t>
  </si>
  <si>
    <t>Nettó ajánlati ár mindösszesen (Ft)</t>
  </si>
  <si>
    <t>Bruttó ajánlati ár mindösszesen (Ft)</t>
  </si>
  <si>
    <t>Megnevezés</t>
  </si>
  <si>
    <t>…………………………………………...</t>
  </si>
  <si>
    <t xml:space="preserve">                                                                                                                           cégszerű aláírás</t>
  </si>
  <si>
    <t>1088 Vas utca 2/D szám alatti épületben</t>
  </si>
  <si>
    <t>Összesen</t>
  </si>
  <si>
    <t>Munkák</t>
  </si>
  <si>
    <t>Leírás</t>
  </si>
  <si>
    <t>elektromos szerelés</t>
  </si>
  <si>
    <t>ÉV mérés</t>
  </si>
  <si>
    <t>ÉV mérés, jegyzőkönyvvel</t>
  </si>
  <si>
    <t>I. rész – Klímaberendezések telepítése</t>
  </si>
  <si>
    <t>Mennyiség (db)</t>
  </si>
  <si>
    <t>Anyag ár (nettó Ft)</t>
  </si>
  <si>
    <t>Munka díj (nettó Ft)</t>
  </si>
  <si>
    <t>Összesen (nettó Ft)</t>
  </si>
  <si>
    <t>bontás</t>
  </si>
  <si>
    <t>régi klímaberendezések bontása</t>
  </si>
  <si>
    <t>kültéri, beltéri egység felszerelése, cseppvíz elvezetés, klimaberendezések beüzemelése</t>
  </si>
  <si>
    <t>telepítés, beüzemelés</t>
  </si>
  <si>
    <t>Mindösszesen</t>
  </si>
  <si>
    <t>Anyag egységár ár (nettó Ft)</t>
  </si>
  <si>
    <t>Munka díj 
(nettó Ft)</t>
  </si>
  <si>
    <t>Összesen 
(nettó Ft)</t>
  </si>
  <si>
    <t>elektromos elosztó 11 db leágazással, fő biztosítékkal klimaberendezésekig kábelezve, tiltókapcsoló a kültérinél szerelve, bekötve,
nyomvonal építés, elosztó szekrény gyártás, betápok kiépítése</t>
  </si>
  <si>
    <t>II. rész – Építőmesteri munkák</t>
  </si>
  <si>
    <t>1.</t>
  </si>
  <si>
    <t>Festés fehér diszperziós festékkel
(feladatleírás a műszaki leírásban található)</t>
  </si>
  <si>
    <t>2.</t>
  </si>
  <si>
    <t>3.</t>
  </si>
  <si>
    <t>4.</t>
  </si>
  <si>
    <t>5.</t>
  </si>
  <si>
    <t>6.</t>
  </si>
  <si>
    <t>1088 Szentkirályi utca 32/A szám alatti épületben</t>
  </si>
  <si>
    <t>1088 Rákóczi út 21. szám alatti épületben</t>
  </si>
  <si>
    <t>Festés fekete táblafestékkel
(feladatleírás a műszaki leírásban található)</t>
  </si>
  <si>
    <t>Feladat megnevezés</t>
  </si>
  <si>
    <t>Sorszám</t>
  </si>
  <si>
    <r>
      <t>Mennyiség (m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</si>
  <si>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t>A rektori szinten lévő helyiségekben a mennyezeti világító testek, valamint az elektromos szerelvények cseréje
(feladatleírás a műszaki leírásban található)</t>
  </si>
  <si>
    <t>118-as helyiség vaskeretes homlokzati fal cseréje 
(méretek a műszaki leírásban találhatók)</t>
  </si>
  <si>
    <t>Parketta javítás a 115, 116, 117, 119, 120 számú helyiségekben
(feladatleírás a műszaki leírásban található)</t>
  </si>
  <si>
    <t>Laminált parketta csere
(feladatleírás a műszaki leírásban található)</t>
  </si>
  <si>
    <t>Ajtók mázolása
(feladatleírás a műszaki leírásban található)</t>
  </si>
  <si>
    <t>Ablakok javítása 
(méretek és feladatleírás a műszaki leírásban találhatók)</t>
  </si>
  <si>
    <t>Parketta javítás
(feladatleírás a műszaki leírásban található)</t>
  </si>
  <si>
    <t>Padló javítás, új laminált burkolat lerakása
 (feladatleírás a műszaki leírásban található)</t>
  </si>
  <si>
    <t>Költség (nettó Ft)</t>
  </si>
  <si>
    <r>
      <t>Egységár anyag és munkadíj összesen (nettó Ft/m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</si>
  <si>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t>Egységár anyag és munkadíj összesen (nettó Ft/db)</t>
  </si>
  <si>
    <t>a BESZ-000395/2024 számú "Felújítási munkálatok 2 részben" tárgyú beszerzési eljáráshoz</t>
  </si>
  <si>
    <t>101, 102</t>
  </si>
  <si>
    <t>duál készülék cascade 2x3,5 kW</t>
  </si>
  <si>
    <t>103, 104</t>
  </si>
  <si>
    <t>105, 106, 107</t>
  </si>
  <si>
    <t>triál készülék cascade 3x2,5 kW</t>
  </si>
  <si>
    <t>mono cascade készülék 2,5 kW</t>
  </si>
  <si>
    <t>mono cascade készülék 5,2 kW</t>
  </si>
  <si>
    <t>duál cascade készülék 2x3,5 kW</t>
  </si>
  <si>
    <t>116, 117</t>
  </si>
  <si>
    <t>duál készülék cascade 2x2,5 kW</t>
  </si>
  <si>
    <t>119, 120, 121</t>
  </si>
  <si>
    <t>Telepítés helye (helyiségek száma)</t>
  </si>
  <si>
    <t>Berendezés</t>
  </si>
  <si>
    <t>Festés RAL 6021 színű festékkel
(feladatleírás a műszaki leírásban található)</t>
  </si>
  <si>
    <t>A festés előtt leszerelt elektromos szerelvények (kapcsoló) cseréje</t>
  </si>
  <si>
    <t xml:space="preserve">A festés előtt leszerelt elektromos szerelvények (dugaszoló aljzat) cseréje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</si>
</sst>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.00\ [$Ft-40E]_-;\-* #,##0.00\ [$Ft-40E]_-;_-* &quot;-&quot;??\ [$Ft-40E]_-;_-@_-"/>
    <numFmt numFmtId="166" formatCode="_-* #,##0\ [$Ft-40E]_-;\-* #,##0\ [$Ft-40E]_-;_-* &quot;-&quot;??\ [$Ft-40E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8"/>
      <color theme="1"/>
      <name val="Aptos"/>
      <family val="2"/>
    </font>
    <font>
      <b/>
      <vertAlign val="superscript"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indent="3"/>
    </xf>
    <xf numFmtId="0" fontId="12" fillId="0" borderId="0" xfId="0" applyFont="1" applyAlignment="1">
      <alignment vertical="center"/>
    </xf>
    <xf numFmtId="0" fontId="11" fillId="2" borderId="0" xfId="0" applyFont="1" applyFill="1" applyAlignment="1">
      <alignment horizontal="justify" vertical="center"/>
    </xf>
    <xf numFmtId="165" fontId="3" fillId="2" borderId="3" xfId="0" applyNumberFormat="1" applyFont="1" applyFill="1" applyBorder="1" applyAlignment="1">
      <alignment vertical="center"/>
    </xf>
    <xf numFmtId="44" fontId="4" fillId="2" borderId="1" xfId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1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4" fontId="1" fillId="0" borderId="1" xfId="1" applyNumberFormat="1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4" fontId="2" fillId="5" borderId="0" xfId="0" applyNumberFormat="1" applyFont="1" applyFill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8771-1FAA-491D-82B3-27AD8F238784}">
  <sheetPr>
    <pageSetUpPr fitToPage="1"/>
  </sheetPr>
  <dimension ref="A1:G34"/>
  <sheetViews>
    <sheetView zoomScale="85" zoomScaleNormal="85" workbookViewId="0">
      <selection activeCell="E16" sqref="E16"/>
    </sheetView>
  </sheetViews>
  <sheetFormatPr defaultColWidth="16.6640625" defaultRowHeight="13.8" x14ac:dyDescent="0.25"/>
  <cols>
    <col min="1" max="1" width="19" style="6" customWidth="1"/>
    <col min="2" max="2" width="10.109375" style="6" customWidth="1"/>
    <col min="3" max="3" width="7" style="6" customWidth="1"/>
    <col min="4" max="4" width="11.21875" style="6" customWidth="1"/>
    <col min="5" max="5" width="18.6640625" style="6" bestFit="1" customWidth="1"/>
    <col min="6" max="6" width="17.5546875" style="6" customWidth="1"/>
    <col min="7" max="7" width="18.6640625" style="6" bestFit="1" customWidth="1"/>
    <col min="8" max="16384" width="16.6640625" style="6"/>
  </cols>
  <sheetData>
    <row r="1" spans="1:7" ht="14.4" customHeight="1" x14ac:dyDescent="0.25">
      <c r="A1" s="57" t="s">
        <v>0</v>
      </c>
      <c r="B1" s="57"/>
      <c r="C1" s="57"/>
      <c r="D1" s="57"/>
      <c r="E1" s="57"/>
      <c r="F1" s="57"/>
      <c r="G1" s="57"/>
    </row>
    <row r="2" spans="1:7" ht="14.4" customHeight="1" x14ac:dyDescent="0.25">
      <c r="A2" s="58" t="s">
        <v>1</v>
      </c>
      <c r="B2" s="58"/>
      <c r="C2" s="58"/>
      <c r="D2" s="58"/>
      <c r="E2" s="58"/>
      <c r="F2" s="58"/>
      <c r="G2" s="58"/>
    </row>
    <row r="3" spans="1:7" ht="14.4" customHeight="1" x14ac:dyDescent="0.25">
      <c r="A3" s="59" t="s">
        <v>71</v>
      </c>
      <c r="B3" s="59"/>
      <c r="C3" s="59"/>
      <c r="D3" s="59"/>
      <c r="E3" s="59"/>
      <c r="F3" s="59"/>
      <c r="G3" s="59"/>
    </row>
    <row r="4" spans="1:7" x14ac:dyDescent="0.25">
      <c r="B4" s="1"/>
      <c r="C4" s="2"/>
      <c r="D4" s="2"/>
      <c r="E4" s="3"/>
      <c r="F4" s="3"/>
      <c r="G4" s="3"/>
    </row>
    <row r="5" spans="1:7" ht="14.4" customHeight="1" x14ac:dyDescent="0.25">
      <c r="A5" s="53" t="s">
        <v>2</v>
      </c>
      <c r="B5" s="53"/>
      <c r="C5" s="53"/>
      <c r="D5" s="54"/>
      <c r="E5" s="55"/>
      <c r="F5" s="55"/>
      <c r="G5" s="56"/>
    </row>
    <row r="6" spans="1:7" ht="14.4" customHeight="1" x14ac:dyDescent="0.25">
      <c r="A6" s="53" t="s">
        <v>3</v>
      </c>
      <c r="B6" s="53"/>
      <c r="C6" s="53"/>
      <c r="D6" s="54"/>
      <c r="E6" s="55"/>
      <c r="F6" s="55"/>
      <c r="G6" s="56"/>
    </row>
    <row r="7" spans="1:7" ht="14.4" customHeight="1" x14ac:dyDescent="0.25">
      <c r="A7" s="53" t="s">
        <v>4</v>
      </c>
      <c r="B7" s="53"/>
      <c r="C7" s="53"/>
      <c r="D7" s="54"/>
      <c r="E7" s="55"/>
      <c r="F7" s="55"/>
      <c r="G7" s="56"/>
    </row>
    <row r="8" spans="1:7" ht="14.4" customHeight="1" x14ac:dyDescent="0.25">
      <c r="A8" s="53" t="s">
        <v>5</v>
      </c>
      <c r="B8" s="53"/>
      <c r="C8" s="53"/>
      <c r="D8" s="54"/>
      <c r="E8" s="55"/>
      <c r="F8" s="55"/>
      <c r="G8" s="56"/>
    </row>
    <row r="9" spans="1:7" ht="14.4" customHeight="1" x14ac:dyDescent="0.25">
      <c r="A9" s="53" t="s">
        <v>6</v>
      </c>
      <c r="B9" s="53"/>
      <c r="C9" s="53"/>
      <c r="D9" s="54"/>
      <c r="E9" s="55"/>
      <c r="F9" s="55"/>
      <c r="G9" s="56"/>
    </row>
    <row r="10" spans="1:7" ht="14.4" customHeight="1" x14ac:dyDescent="0.25">
      <c r="A10" s="53" t="s">
        <v>7</v>
      </c>
      <c r="B10" s="53"/>
      <c r="C10" s="53"/>
      <c r="D10" s="54"/>
      <c r="E10" s="55"/>
      <c r="F10" s="55"/>
      <c r="G10" s="56"/>
    </row>
    <row r="11" spans="1:7" ht="14.4" customHeight="1" x14ac:dyDescent="0.25">
      <c r="A11" s="53" t="s">
        <v>8</v>
      </c>
      <c r="B11" s="53"/>
      <c r="C11" s="53"/>
      <c r="D11" s="54"/>
      <c r="E11" s="55"/>
      <c r="F11" s="55"/>
      <c r="G11" s="56"/>
    </row>
    <row r="12" spans="1:7" ht="14.4" customHeight="1" x14ac:dyDescent="0.25">
      <c r="A12" s="53" t="s">
        <v>9</v>
      </c>
      <c r="B12" s="53"/>
      <c r="C12" s="53"/>
      <c r="D12" s="54"/>
      <c r="E12" s="55"/>
      <c r="F12" s="55"/>
      <c r="G12" s="56"/>
    </row>
    <row r="13" spans="1:7" ht="14.4" customHeight="1" x14ac:dyDescent="0.25">
      <c r="A13" s="53" t="s">
        <v>10</v>
      </c>
      <c r="B13" s="53"/>
      <c r="C13" s="53"/>
      <c r="D13" s="54"/>
      <c r="E13" s="55"/>
      <c r="F13" s="55"/>
      <c r="G13" s="56"/>
    </row>
    <row r="14" spans="1:7" x14ac:dyDescent="0.25">
      <c r="B14" s="1"/>
      <c r="C14" s="2"/>
      <c r="D14" s="2"/>
      <c r="E14" s="3"/>
      <c r="F14" s="3"/>
      <c r="G14" s="3"/>
    </row>
    <row r="15" spans="1:7" ht="31.2" x14ac:dyDescent="0.25">
      <c r="A15" s="54" t="s">
        <v>22</v>
      </c>
      <c r="B15" s="55"/>
      <c r="C15" s="55"/>
      <c r="D15" s="56"/>
      <c r="E15" s="4" t="s">
        <v>20</v>
      </c>
      <c r="F15" s="7" t="s">
        <v>16</v>
      </c>
      <c r="G15" s="4" t="s">
        <v>21</v>
      </c>
    </row>
    <row r="16" spans="1:7" ht="15.6" x14ac:dyDescent="0.25">
      <c r="A16" s="53" t="s">
        <v>18</v>
      </c>
      <c r="B16" s="53"/>
      <c r="C16" s="53"/>
      <c r="D16" s="53"/>
      <c r="E16" s="21">
        <f>'I. RÉSZ'!E21</f>
        <v>0</v>
      </c>
      <c r="F16" s="22"/>
      <c r="G16" s="23">
        <f>E16+F16</f>
        <v>0</v>
      </c>
    </row>
    <row r="17" spans="1:7" ht="15.6" x14ac:dyDescent="0.25">
      <c r="A17" s="53" t="s">
        <v>19</v>
      </c>
      <c r="B17" s="53"/>
      <c r="C17" s="53"/>
      <c r="D17" s="53"/>
      <c r="E17" s="21">
        <f>'II. RÉSZ'!E49</f>
        <v>0</v>
      </c>
      <c r="F17" s="8"/>
      <c r="G17" s="23">
        <f>E17+F17</f>
        <v>0</v>
      </c>
    </row>
    <row r="18" spans="1:7" x14ac:dyDescent="0.25">
      <c r="A18" s="52"/>
      <c r="B18" s="52"/>
      <c r="C18" s="52"/>
      <c r="D18" s="52"/>
      <c r="E18" s="52"/>
      <c r="F18" s="52"/>
      <c r="G18" s="52"/>
    </row>
    <row r="19" spans="1:7" ht="14.4" customHeight="1" x14ac:dyDescent="0.25">
      <c r="A19" s="5" t="s">
        <v>11</v>
      </c>
      <c r="B19" s="5"/>
      <c r="C19" s="5"/>
      <c r="D19" s="5"/>
      <c r="E19" s="5"/>
      <c r="F19" s="5"/>
      <c r="G19" s="5"/>
    </row>
    <row r="20" spans="1:7" x14ac:dyDescent="0.25">
      <c r="A20" s="47"/>
      <c r="B20" s="47"/>
      <c r="C20" s="47"/>
      <c r="D20" s="47"/>
      <c r="E20" s="47"/>
      <c r="F20" s="47"/>
      <c r="G20" s="47"/>
    </row>
    <row r="21" spans="1:7" ht="15" customHeight="1" x14ac:dyDescent="0.25">
      <c r="A21" s="5" t="s">
        <v>12</v>
      </c>
      <c r="B21" s="5"/>
      <c r="C21" s="5"/>
      <c r="D21" s="5"/>
      <c r="E21" s="5"/>
      <c r="F21" s="5"/>
      <c r="G21" s="5"/>
    </row>
    <row r="22" spans="1:7" ht="15" customHeight="1" x14ac:dyDescent="0.25">
      <c r="A22" s="49" t="s">
        <v>14</v>
      </c>
      <c r="B22" s="49"/>
      <c r="C22" s="49"/>
      <c r="D22" s="49"/>
      <c r="E22" s="49"/>
      <c r="F22" s="49"/>
      <c r="G22" s="49"/>
    </row>
    <row r="23" spans="1:7" ht="15" customHeight="1" x14ac:dyDescent="0.25">
      <c r="A23" s="49" t="s">
        <v>15</v>
      </c>
      <c r="B23" s="49"/>
      <c r="C23" s="49"/>
      <c r="D23" s="49"/>
      <c r="E23" s="49"/>
      <c r="F23" s="49"/>
      <c r="G23" s="49"/>
    </row>
    <row r="24" spans="1:7" x14ac:dyDescent="0.25">
      <c r="A24" s="49" t="s">
        <v>17</v>
      </c>
      <c r="B24" s="49"/>
      <c r="C24" s="49"/>
      <c r="D24" s="49"/>
      <c r="E24" s="49"/>
      <c r="F24" s="49"/>
      <c r="G24" s="49"/>
    </row>
    <row r="25" spans="1:7" x14ac:dyDescent="0.25">
      <c r="A25" s="48"/>
      <c r="B25" s="48"/>
      <c r="C25" s="48"/>
      <c r="D25" s="48"/>
      <c r="E25" s="48"/>
      <c r="F25" s="48"/>
      <c r="G25" s="48"/>
    </row>
    <row r="26" spans="1:7" ht="14.4" customHeight="1" x14ac:dyDescent="0.25">
      <c r="A26" s="5" t="s">
        <v>13</v>
      </c>
      <c r="B26" s="5"/>
      <c r="C26" s="5"/>
      <c r="D26" s="5"/>
      <c r="E26" s="5"/>
      <c r="F26" s="5"/>
      <c r="G26" s="5"/>
    </row>
    <row r="27" spans="1:7" x14ac:dyDescent="0.25">
      <c r="A27" s="47"/>
      <c r="B27" s="47"/>
      <c r="C27" s="47"/>
      <c r="D27" s="47"/>
      <c r="E27" s="47"/>
      <c r="F27" s="47"/>
      <c r="G27" s="47"/>
    </row>
    <row r="28" spans="1:7" x14ac:dyDescent="0.25">
      <c r="A28" s="48"/>
      <c r="B28" s="48"/>
      <c r="C28" s="48"/>
      <c r="D28" s="48"/>
      <c r="E28" s="48"/>
      <c r="F28" s="48"/>
      <c r="G28" s="48"/>
    </row>
    <row r="29" spans="1:7" ht="14.4" customHeight="1" x14ac:dyDescent="0.25">
      <c r="A29" s="50" t="s">
        <v>23</v>
      </c>
      <c r="B29" s="50"/>
      <c r="C29" s="50"/>
      <c r="D29" s="50"/>
      <c r="E29" s="50"/>
      <c r="F29" s="50"/>
      <c r="G29" s="50"/>
    </row>
    <row r="30" spans="1:7" ht="14.4" customHeight="1" x14ac:dyDescent="0.25">
      <c r="A30" s="51" t="s">
        <v>24</v>
      </c>
      <c r="B30" s="51"/>
      <c r="C30" s="51"/>
      <c r="D30" s="51"/>
      <c r="E30" s="51"/>
      <c r="F30" s="51"/>
      <c r="G30" s="51"/>
    </row>
    <row r="31" spans="1:7" x14ac:dyDescent="0.25">
      <c r="A31" s="47"/>
      <c r="B31" s="47"/>
      <c r="C31" s="47"/>
      <c r="D31" s="47"/>
      <c r="E31" s="47"/>
      <c r="F31" s="47"/>
      <c r="G31" s="47"/>
    </row>
    <row r="32" spans="1:7" x14ac:dyDescent="0.25">
      <c r="A32" s="48"/>
      <c r="B32" s="48"/>
      <c r="C32" s="48"/>
      <c r="D32" s="48"/>
      <c r="E32" s="48"/>
      <c r="F32" s="48"/>
      <c r="G32" s="48"/>
    </row>
    <row r="33" spans="1:7" x14ac:dyDescent="0.25">
      <c r="A33" s="48"/>
      <c r="B33" s="48"/>
      <c r="C33" s="48"/>
      <c r="D33" s="48"/>
      <c r="E33" s="48"/>
      <c r="F33" s="48"/>
      <c r="G33" s="48"/>
    </row>
    <row r="34" spans="1:7" x14ac:dyDescent="0.25">
      <c r="A34" s="48"/>
      <c r="B34" s="48"/>
      <c r="C34" s="48"/>
      <c r="D34" s="48"/>
      <c r="E34" s="48"/>
      <c r="F34" s="48"/>
      <c r="G34" s="48"/>
    </row>
  </sheetData>
  <mergeCells count="38">
    <mergeCell ref="A13:C13"/>
    <mergeCell ref="D13:G13"/>
    <mergeCell ref="D8:G8"/>
    <mergeCell ref="D11:G11"/>
    <mergeCell ref="D12:G12"/>
    <mergeCell ref="A11:C11"/>
    <mergeCell ref="A12:C12"/>
    <mergeCell ref="A15:D15"/>
    <mergeCell ref="A17:D17"/>
    <mergeCell ref="D9:G9"/>
    <mergeCell ref="D10:G10"/>
    <mergeCell ref="A1:G1"/>
    <mergeCell ref="A2:G2"/>
    <mergeCell ref="A3:G3"/>
    <mergeCell ref="A9:C9"/>
    <mergeCell ref="A10:C10"/>
    <mergeCell ref="A5:C5"/>
    <mergeCell ref="D5:G5"/>
    <mergeCell ref="A6:C6"/>
    <mergeCell ref="A7:C7"/>
    <mergeCell ref="A8:C8"/>
    <mergeCell ref="D6:G6"/>
    <mergeCell ref="D7:G7"/>
    <mergeCell ref="A20:G20"/>
    <mergeCell ref="A22:G22"/>
    <mergeCell ref="A23:G23"/>
    <mergeCell ref="A18:G18"/>
    <mergeCell ref="A16:D16"/>
    <mergeCell ref="A31:G31"/>
    <mergeCell ref="A32:G32"/>
    <mergeCell ref="A33:G33"/>
    <mergeCell ref="A34:G34"/>
    <mergeCell ref="A24:G24"/>
    <mergeCell ref="A25:G25"/>
    <mergeCell ref="A27:G27"/>
    <mergeCell ref="A29:G29"/>
    <mergeCell ref="A30:G30"/>
    <mergeCell ref="A28:G28"/>
  </mergeCells>
  <phoneticPr fontId="6" type="noConversion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D314-C09A-471F-A4BE-26ABBC242B39}">
  <dimension ref="A1:I23"/>
  <sheetViews>
    <sheetView workbookViewId="0">
      <selection activeCell="B17" sqref="B17"/>
    </sheetView>
  </sheetViews>
  <sheetFormatPr defaultRowHeight="13.8" x14ac:dyDescent="0.25"/>
  <cols>
    <col min="1" max="1" width="34.21875" style="6" bestFit="1" customWidth="1"/>
    <col min="2" max="2" width="30" style="6" bestFit="1" customWidth="1"/>
    <col min="3" max="3" width="18.5546875" style="6" customWidth="1"/>
    <col min="4" max="4" width="18.109375" style="6" bestFit="1" customWidth="1"/>
    <col min="5" max="5" width="17" style="6" bestFit="1" customWidth="1"/>
    <col min="6" max="8" width="8.88671875" style="6"/>
    <col min="9" max="9" width="46.109375" style="6" customWidth="1"/>
    <col min="10" max="16384" width="8.88671875" style="6"/>
  </cols>
  <sheetData>
    <row r="1" spans="1:9" ht="17.399999999999999" x14ac:dyDescent="0.25">
      <c r="A1" s="60" t="s">
        <v>32</v>
      </c>
      <c r="B1" s="60"/>
      <c r="C1" s="60"/>
      <c r="D1" s="60"/>
      <c r="E1" s="60"/>
    </row>
    <row r="2" spans="1:9" ht="15.6" x14ac:dyDescent="0.3">
      <c r="A2" s="61" t="s">
        <v>25</v>
      </c>
      <c r="B2" s="61"/>
      <c r="C2" s="61"/>
      <c r="D2" s="61"/>
      <c r="E2" s="61"/>
    </row>
    <row r="3" spans="1:9" s="3" customFormat="1" ht="15.6" x14ac:dyDescent="0.25">
      <c r="I3" s="20"/>
    </row>
    <row r="4" spans="1:9" s="12" customFormat="1" ht="27.6" x14ac:dyDescent="0.3">
      <c r="A4" s="38" t="s">
        <v>83</v>
      </c>
      <c r="B4" s="39" t="s">
        <v>84</v>
      </c>
      <c r="C4" s="10" t="s">
        <v>42</v>
      </c>
      <c r="D4" s="24" t="s">
        <v>43</v>
      </c>
      <c r="E4" s="24" t="s">
        <v>44</v>
      </c>
      <c r="I4" s="17"/>
    </row>
    <row r="5" spans="1:9" s="12" customFormat="1" ht="15.6" x14ac:dyDescent="0.3">
      <c r="A5" s="9" t="s">
        <v>72</v>
      </c>
      <c r="B5" s="9" t="s">
        <v>73</v>
      </c>
      <c r="C5" s="42"/>
      <c r="D5" s="43"/>
      <c r="E5" s="44">
        <f>C5+D5</f>
        <v>0</v>
      </c>
      <c r="I5" s="17"/>
    </row>
    <row r="6" spans="1:9" s="12" customFormat="1" ht="15.6" x14ac:dyDescent="0.3">
      <c r="A6" s="9" t="s">
        <v>74</v>
      </c>
      <c r="B6" s="9" t="s">
        <v>73</v>
      </c>
      <c r="C6" s="42"/>
      <c r="D6" s="43"/>
      <c r="E6" s="44">
        <f t="shared" ref="E6:E15" si="0">C6+D6</f>
        <v>0</v>
      </c>
      <c r="I6" s="17"/>
    </row>
    <row r="7" spans="1:9" s="12" customFormat="1" ht="15.6" x14ac:dyDescent="0.3">
      <c r="A7" s="9" t="s">
        <v>75</v>
      </c>
      <c r="B7" s="9" t="s">
        <v>76</v>
      </c>
      <c r="C7" s="42"/>
      <c r="D7" s="43"/>
      <c r="E7" s="44">
        <f t="shared" si="0"/>
        <v>0</v>
      </c>
      <c r="I7" s="17"/>
    </row>
    <row r="8" spans="1:9" s="12" customFormat="1" ht="15.6" x14ac:dyDescent="0.3">
      <c r="A8" s="9">
        <v>108</v>
      </c>
      <c r="B8" s="9" t="s">
        <v>77</v>
      </c>
      <c r="C8" s="42"/>
      <c r="D8" s="43"/>
      <c r="E8" s="44">
        <f t="shared" si="0"/>
        <v>0</v>
      </c>
      <c r="I8" s="17"/>
    </row>
    <row r="9" spans="1:9" s="12" customFormat="1" ht="15.6" x14ac:dyDescent="0.3">
      <c r="A9" s="9">
        <v>112</v>
      </c>
      <c r="B9" s="9" t="s">
        <v>78</v>
      </c>
      <c r="C9" s="42"/>
      <c r="D9" s="43"/>
      <c r="E9" s="44">
        <f t="shared" si="0"/>
        <v>0</v>
      </c>
      <c r="I9" s="17"/>
    </row>
    <row r="10" spans="1:9" s="12" customFormat="1" ht="15.6" x14ac:dyDescent="0.3">
      <c r="A10" s="9">
        <v>114</v>
      </c>
      <c r="B10" s="9" t="s">
        <v>77</v>
      </c>
      <c r="C10" s="42"/>
      <c r="D10" s="43"/>
      <c r="E10" s="44">
        <f t="shared" si="0"/>
        <v>0</v>
      </c>
      <c r="I10" s="17"/>
    </row>
    <row r="11" spans="1:9" ht="15.6" x14ac:dyDescent="0.25">
      <c r="A11" s="9">
        <v>115</v>
      </c>
      <c r="B11" s="9" t="s">
        <v>79</v>
      </c>
      <c r="C11" s="45"/>
      <c r="D11" s="46"/>
      <c r="E11" s="44">
        <f t="shared" si="0"/>
        <v>0</v>
      </c>
      <c r="I11" s="16"/>
    </row>
    <row r="12" spans="1:9" ht="15.6" x14ac:dyDescent="0.25">
      <c r="A12" s="9" t="s">
        <v>80</v>
      </c>
      <c r="B12" s="9" t="s">
        <v>81</v>
      </c>
      <c r="C12" s="45"/>
      <c r="D12" s="46"/>
      <c r="E12" s="44">
        <f t="shared" si="0"/>
        <v>0</v>
      </c>
      <c r="I12" s="18"/>
    </row>
    <row r="13" spans="1:9" ht="15.6" x14ac:dyDescent="0.25">
      <c r="A13" s="9" t="s">
        <v>82</v>
      </c>
      <c r="B13" s="9" t="s">
        <v>76</v>
      </c>
      <c r="C13" s="45"/>
      <c r="D13" s="46"/>
      <c r="E13" s="44">
        <f t="shared" si="0"/>
        <v>0</v>
      </c>
      <c r="I13" s="18"/>
    </row>
    <row r="14" spans="1:9" ht="15.6" x14ac:dyDescent="0.25">
      <c r="A14" s="9">
        <v>122</v>
      </c>
      <c r="B14" s="9" t="s">
        <v>77</v>
      </c>
      <c r="C14" s="45"/>
      <c r="D14" s="46"/>
      <c r="E14" s="44">
        <f t="shared" si="0"/>
        <v>0</v>
      </c>
      <c r="I14" s="18"/>
    </row>
    <row r="15" spans="1:9" ht="15.6" x14ac:dyDescent="0.25">
      <c r="A15" s="9">
        <v>123</v>
      </c>
      <c r="B15" s="9" t="s">
        <v>78</v>
      </c>
      <c r="C15" s="45"/>
      <c r="D15" s="46"/>
      <c r="E15" s="44">
        <f t="shared" si="0"/>
        <v>0</v>
      </c>
      <c r="I15" s="18"/>
    </row>
    <row r="16" spans="1:9" ht="15.6" x14ac:dyDescent="0.25">
      <c r="A16" s="40" t="s">
        <v>27</v>
      </c>
      <c r="B16" s="41" t="s">
        <v>28</v>
      </c>
      <c r="C16" s="25" t="s">
        <v>34</v>
      </c>
      <c r="D16" s="11" t="s">
        <v>35</v>
      </c>
      <c r="E16" s="11" t="s">
        <v>36</v>
      </c>
      <c r="I16" s="18"/>
    </row>
    <row r="17" spans="1:9" ht="96.6" x14ac:dyDescent="0.25">
      <c r="A17" s="13" t="s">
        <v>29</v>
      </c>
      <c r="B17" s="14" t="s">
        <v>45</v>
      </c>
      <c r="C17" s="26"/>
      <c r="D17" s="15"/>
      <c r="E17" s="15">
        <f>C17+D17</f>
        <v>0</v>
      </c>
      <c r="I17" s="18"/>
    </row>
    <row r="18" spans="1:9" ht="15.6" x14ac:dyDescent="0.25">
      <c r="A18" s="13" t="s">
        <v>37</v>
      </c>
      <c r="B18" s="14" t="s">
        <v>38</v>
      </c>
      <c r="C18" s="26"/>
      <c r="D18" s="15"/>
      <c r="E18" s="15">
        <f>C18+D18</f>
        <v>0</v>
      </c>
      <c r="I18" s="18"/>
    </row>
    <row r="19" spans="1:9" ht="15.6" x14ac:dyDescent="0.25">
      <c r="A19" s="13" t="s">
        <v>30</v>
      </c>
      <c r="B19" s="13" t="s">
        <v>31</v>
      </c>
      <c r="C19" s="26"/>
      <c r="D19" s="15"/>
      <c r="E19" s="15">
        <f>C19+D19</f>
        <v>0</v>
      </c>
      <c r="I19" s="18"/>
    </row>
    <row r="20" spans="1:9" ht="41.4" x14ac:dyDescent="0.25">
      <c r="A20" s="13" t="s">
        <v>40</v>
      </c>
      <c r="B20" s="14" t="s">
        <v>39</v>
      </c>
      <c r="C20" s="26"/>
      <c r="D20" s="15"/>
      <c r="E20" s="15">
        <f>C20+D20</f>
        <v>0</v>
      </c>
      <c r="I20" s="18"/>
    </row>
    <row r="21" spans="1:9" ht="15.6" x14ac:dyDescent="0.25">
      <c r="A21" s="62" t="s">
        <v>41</v>
      </c>
      <c r="B21" s="62"/>
      <c r="C21" s="62"/>
      <c r="D21" s="62"/>
      <c r="E21" s="27">
        <f>E11+E12+E13+E14+E15+E17+E18+E19+E20</f>
        <v>0</v>
      </c>
      <c r="I21" s="18"/>
    </row>
    <row r="22" spans="1:9" ht="15.6" x14ac:dyDescent="0.25">
      <c r="I22" s="18"/>
    </row>
    <row r="23" spans="1:9" x14ac:dyDescent="0.25">
      <c r="I23" s="19"/>
    </row>
  </sheetData>
  <mergeCells count="3">
    <mergeCell ref="A1:E1"/>
    <mergeCell ref="A2:E2"/>
    <mergeCell ref="A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129D-63AF-44D3-A3B2-4C8026A4ACFB}">
  <dimension ref="A1:E49"/>
  <sheetViews>
    <sheetView tabSelected="1" workbookViewId="0">
      <selection activeCell="N7" sqref="N7"/>
    </sheetView>
  </sheetViews>
  <sheetFormatPr defaultRowHeight="13.8" x14ac:dyDescent="0.3"/>
  <cols>
    <col min="1" max="1" width="8.88671875" style="12"/>
    <col min="2" max="2" width="28.33203125" style="12" customWidth="1"/>
    <col min="3" max="3" width="10.21875" style="12" customWidth="1"/>
    <col min="4" max="4" width="19.44140625" style="12" customWidth="1"/>
    <col min="5" max="5" width="17.6640625" style="12" customWidth="1"/>
    <col min="6" max="16384" width="8.88671875" style="12"/>
  </cols>
  <sheetData>
    <row r="1" spans="1:5" ht="14.4" customHeight="1" x14ac:dyDescent="0.3">
      <c r="A1" s="60" t="s">
        <v>46</v>
      </c>
      <c r="B1" s="60"/>
      <c r="C1" s="60"/>
      <c r="D1" s="60"/>
      <c r="E1" s="60"/>
    </row>
    <row r="3" spans="1:5" ht="14.4" customHeight="1" x14ac:dyDescent="0.3">
      <c r="A3" s="65" t="s">
        <v>25</v>
      </c>
      <c r="B3" s="65"/>
      <c r="C3" s="65"/>
      <c r="D3" s="65"/>
      <c r="E3" s="65"/>
    </row>
    <row r="4" spans="1:5" ht="44.4" x14ac:dyDescent="0.3">
      <c r="A4" s="11" t="s">
        <v>58</v>
      </c>
      <c r="B4" s="11" t="s">
        <v>57</v>
      </c>
      <c r="C4" s="24" t="s">
        <v>59</v>
      </c>
      <c r="D4" s="24" t="s">
        <v>69</v>
      </c>
      <c r="E4" s="24" t="s">
        <v>44</v>
      </c>
    </row>
    <row r="5" spans="1:5" ht="41.4" x14ac:dyDescent="0.3">
      <c r="A5" s="13" t="s">
        <v>47</v>
      </c>
      <c r="B5" s="30" t="s">
        <v>48</v>
      </c>
      <c r="C5" s="13">
        <v>558</v>
      </c>
      <c r="D5" s="31"/>
      <c r="E5" s="29">
        <f>C5*D5</f>
        <v>0</v>
      </c>
    </row>
    <row r="7" spans="1:5" ht="41.4" x14ac:dyDescent="0.3">
      <c r="A7" s="11" t="s">
        <v>58</v>
      </c>
      <c r="B7" s="11" t="s">
        <v>57</v>
      </c>
      <c r="C7" s="24" t="s">
        <v>33</v>
      </c>
      <c r="D7" s="24" t="s">
        <v>70</v>
      </c>
      <c r="E7" s="24" t="s">
        <v>44</v>
      </c>
    </row>
    <row r="8" spans="1:5" ht="41.4" x14ac:dyDescent="0.3">
      <c r="A8" s="67" t="s">
        <v>49</v>
      </c>
      <c r="B8" s="73" t="s">
        <v>87</v>
      </c>
      <c r="C8" s="72">
        <v>48</v>
      </c>
      <c r="D8" s="72"/>
      <c r="E8" s="28">
        <f t="shared" ref="E8:E9" si="0">C8*D8</f>
        <v>0</v>
      </c>
    </row>
    <row r="9" spans="1:5" ht="27.6" x14ac:dyDescent="0.3">
      <c r="A9" s="68"/>
      <c r="B9" s="73" t="s">
        <v>86</v>
      </c>
      <c r="C9" s="72">
        <v>20</v>
      </c>
      <c r="D9" s="72"/>
      <c r="E9" s="28">
        <f t="shared" si="0"/>
        <v>0</v>
      </c>
    </row>
    <row r="10" spans="1:5" ht="82.8" x14ac:dyDescent="0.3">
      <c r="A10" s="69"/>
      <c r="B10" s="30" t="s">
        <v>60</v>
      </c>
      <c r="C10" s="13">
        <v>26</v>
      </c>
      <c r="D10" s="13"/>
      <c r="E10" s="28">
        <f>C10*D10</f>
        <v>0</v>
      </c>
    </row>
    <row r="12" spans="1:5" ht="27.6" customHeight="1" x14ac:dyDescent="0.3">
      <c r="A12" s="11" t="s">
        <v>58</v>
      </c>
      <c r="B12" s="71" t="s">
        <v>57</v>
      </c>
      <c r="C12" s="71"/>
      <c r="D12" s="71"/>
      <c r="E12" s="11" t="s">
        <v>68</v>
      </c>
    </row>
    <row r="13" spans="1:5" ht="41.4" customHeight="1" x14ac:dyDescent="0.3">
      <c r="A13" s="13" t="s">
        <v>50</v>
      </c>
      <c r="B13" s="70" t="s">
        <v>61</v>
      </c>
      <c r="C13" s="70"/>
      <c r="D13" s="70"/>
      <c r="E13" s="32"/>
    </row>
    <row r="15" spans="1:5" ht="44.4" x14ac:dyDescent="0.3">
      <c r="A15" s="11" t="s">
        <v>58</v>
      </c>
      <c r="B15" s="11" t="s">
        <v>57</v>
      </c>
      <c r="C15" s="24" t="s">
        <v>59</v>
      </c>
      <c r="D15" s="24" t="s">
        <v>69</v>
      </c>
      <c r="E15" s="24" t="s">
        <v>44</v>
      </c>
    </row>
    <row r="16" spans="1:5" ht="55.2" x14ac:dyDescent="0.3">
      <c r="A16" s="13" t="s">
        <v>51</v>
      </c>
      <c r="B16" s="30" t="s">
        <v>62</v>
      </c>
      <c r="C16" s="13">
        <v>127</v>
      </c>
      <c r="D16" s="33"/>
      <c r="E16" s="28">
        <f>C16*D16</f>
        <v>0</v>
      </c>
    </row>
    <row r="18" spans="1:5" ht="44.4" x14ac:dyDescent="0.3">
      <c r="A18" s="11" t="s">
        <v>58</v>
      </c>
      <c r="B18" s="11" t="s">
        <v>57</v>
      </c>
      <c r="C18" s="24" t="s">
        <v>59</v>
      </c>
      <c r="D18" s="24" t="s">
        <v>69</v>
      </c>
      <c r="E18" s="24" t="s">
        <v>44</v>
      </c>
    </row>
    <row r="19" spans="1:5" ht="41.4" x14ac:dyDescent="0.3">
      <c r="A19" s="13" t="s">
        <v>52</v>
      </c>
      <c r="B19" s="30" t="s">
        <v>63</v>
      </c>
      <c r="C19" s="13">
        <v>39</v>
      </c>
      <c r="D19" s="33"/>
      <c r="E19" s="28">
        <f>C19*D19</f>
        <v>0</v>
      </c>
    </row>
    <row r="21" spans="1:5" ht="41.4" x14ac:dyDescent="0.3">
      <c r="A21" s="11" t="s">
        <v>58</v>
      </c>
      <c r="B21" s="11" t="s">
        <v>57</v>
      </c>
      <c r="C21" s="24" t="s">
        <v>33</v>
      </c>
      <c r="D21" s="24" t="s">
        <v>70</v>
      </c>
      <c r="E21" s="24" t="s">
        <v>44</v>
      </c>
    </row>
    <row r="22" spans="1:5" ht="41.4" x14ac:dyDescent="0.3">
      <c r="A22" s="13" t="s">
        <v>53</v>
      </c>
      <c r="B22" s="30" t="s">
        <v>64</v>
      </c>
      <c r="C22" s="13">
        <v>25</v>
      </c>
      <c r="D22" s="13"/>
      <c r="E22" s="28">
        <f>C22*D22</f>
        <v>0</v>
      </c>
    </row>
    <row r="24" spans="1:5" x14ac:dyDescent="0.3">
      <c r="A24" s="63" t="s">
        <v>26</v>
      </c>
      <c r="B24" s="63"/>
      <c r="C24" s="63"/>
      <c r="D24" s="63"/>
      <c r="E24" s="34">
        <f>E5+E8+E9+E10+E13+E16+E19+E22</f>
        <v>0</v>
      </c>
    </row>
    <row r="26" spans="1:5" ht="14.4" customHeight="1" x14ac:dyDescent="0.3">
      <c r="A26" s="66" t="s">
        <v>54</v>
      </c>
      <c r="B26" s="66"/>
      <c r="C26" s="66"/>
      <c r="D26" s="66"/>
      <c r="E26" s="66"/>
    </row>
    <row r="27" spans="1:5" ht="44.4" x14ac:dyDescent="0.3">
      <c r="A27" s="11" t="s">
        <v>58</v>
      </c>
      <c r="B27" s="11" t="s">
        <v>57</v>
      </c>
      <c r="C27" s="24" t="s">
        <v>59</v>
      </c>
      <c r="D27" s="24" t="s">
        <v>69</v>
      </c>
      <c r="E27" s="24" t="s">
        <v>44</v>
      </c>
    </row>
    <row r="28" spans="1:5" ht="41.4" x14ac:dyDescent="0.3">
      <c r="A28" s="13" t="s">
        <v>47</v>
      </c>
      <c r="B28" s="30" t="s">
        <v>48</v>
      </c>
      <c r="C28" s="13">
        <v>1495</v>
      </c>
      <c r="D28" s="15"/>
      <c r="E28" s="29">
        <f>C28*D28</f>
        <v>0</v>
      </c>
    </row>
    <row r="30" spans="1:5" ht="41.4" x14ac:dyDescent="0.3">
      <c r="A30" s="11" t="s">
        <v>58</v>
      </c>
      <c r="B30" s="11" t="s">
        <v>57</v>
      </c>
      <c r="C30" s="24" t="s">
        <v>33</v>
      </c>
      <c r="D30" s="24" t="s">
        <v>70</v>
      </c>
      <c r="E30" s="24" t="s">
        <v>44</v>
      </c>
    </row>
    <row r="31" spans="1:5" ht="41.4" x14ac:dyDescent="0.3">
      <c r="A31" s="13" t="s">
        <v>49</v>
      </c>
      <c r="B31" s="30" t="s">
        <v>65</v>
      </c>
      <c r="C31" s="13">
        <v>27</v>
      </c>
      <c r="D31" s="15"/>
      <c r="E31" s="29">
        <f>C31*D31</f>
        <v>0</v>
      </c>
    </row>
    <row r="33" spans="1:5" ht="44.4" x14ac:dyDescent="0.3">
      <c r="A33" s="11" t="s">
        <v>58</v>
      </c>
      <c r="B33" s="11" t="s">
        <v>57</v>
      </c>
      <c r="C33" s="24" t="s">
        <v>59</v>
      </c>
      <c r="D33" s="24" t="s">
        <v>69</v>
      </c>
      <c r="E33" s="24" t="s">
        <v>44</v>
      </c>
    </row>
    <row r="34" spans="1:5" ht="41.4" x14ac:dyDescent="0.3">
      <c r="A34" s="13" t="s">
        <v>50</v>
      </c>
      <c r="B34" s="30" t="s">
        <v>66</v>
      </c>
      <c r="C34" s="13">
        <v>140</v>
      </c>
      <c r="D34" s="35"/>
      <c r="E34" s="28">
        <f>C34*D34</f>
        <v>0</v>
      </c>
    </row>
    <row r="36" spans="1:5" ht="44.4" x14ac:dyDescent="0.3">
      <c r="A36" s="11" t="s">
        <v>58</v>
      </c>
      <c r="B36" s="11" t="s">
        <v>57</v>
      </c>
      <c r="C36" s="24" t="s">
        <v>59</v>
      </c>
      <c r="D36" s="24" t="s">
        <v>69</v>
      </c>
      <c r="E36" s="24" t="s">
        <v>44</v>
      </c>
    </row>
    <row r="37" spans="1:5" ht="55.2" x14ac:dyDescent="0.3">
      <c r="A37" s="13" t="s">
        <v>51</v>
      </c>
      <c r="B37" s="30" t="s">
        <v>67</v>
      </c>
      <c r="C37" s="13">
        <v>94</v>
      </c>
      <c r="D37" s="35"/>
      <c r="E37" s="28">
        <f>C37*D37</f>
        <v>0</v>
      </c>
    </row>
    <row r="39" spans="1:5" x14ac:dyDescent="0.3">
      <c r="A39" s="63" t="s">
        <v>26</v>
      </c>
      <c r="B39" s="63"/>
      <c r="C39" s="63"/>
      <c r="D39" s="63"/>
      <c r="E39" s="34">
        <f>E28+E31+E34+E37</f>
        <v>0</v>
      </c>
    </row>
    <row r="41" spans="1:5" x14ac:dyDescent="0.3">
      <c r="A41" s="66" t="s">
        <v>55</v>
      </c>
      <c r="B41" s="66"/>
      <c r="C41" s="66"/>
      <c r="D41" s="66"/>
      <c r="E41" s="66"/>
    </row>
    <row r="42" spans="1:5" ht="44.4" x14ac:dyDescent="0.3">
      <c r="A42" s="11" t="s">
        <v>58</v>
      </c>
      <c r="B42" s="11" t="s">
        <v>57</v>
      </c>
      <c r="C42" s="24" t="s">
        <v>59</v>
      </c>
      <c r="D42" s="24" t="s">
        <v>69</v>
      </c>
      <c r="E42" s="11" t="s">
        <v>26</v>
      </c>
    </row>
    <row r="43" spans="1:5" ht="41.4" x14ac:dyDescent="0.3">
      <c r="A43" s="67" t="s">
        <v>47</v>
      </c>
      <c r="B43" s="36" t="s">
        <v>48</v>
      </c>
      <c r="C43" s="13">
        <v>1263</v>
      </c>
      <c r="D43" s="15"/>
      <c r="E43" s="29">
        <f>C43*D43</f>
        <v>0</v>
      </c>
    </row>
    <row r="44" spans="1:5" ht="41.4" x14ac:dyDescent="0.3">
      <c r="A44" s="68"/>
      <c r="B44" s="36" t="s">
        <v>85</v>
      </c>
      <c r="C44" s="13">
        <v>550</v>
      </c>
      <c r="D44" s="31"/>
      <c r="E44" s="29">
        <f>C44*D44</f>
        <v>0</v>
      </c>
    </row>
    <row r="45" spans="1:5" ht="41.4" x14ac:dyDescent="0.3">
      <c r="A45" s="69"/>
      <c r="B45" s="36" t="s">
        <v>56</v>
      </c>
      <c r="C45" s="13">
        <v>1060</v>
      </c>
      <c r="D45" s="31"/>
      <c r="E45" s="29">
        <f>C45*D45</f>
        <v>0</v>
      </c>
    </row>
    <row r="47" spans="1:5" x14ac:dyDescent="0.3">
      <c r="A47" s="63" t="s">
        <v>26</v>
      </c>
      <c r="B47" s="63"/>
      <c r="C47" s="63"/>
      <c r="D47" s="63"/>
      <c r="E47" s="34">
        <f>E43+E44+E45</f>
        <v>0</v>
      </c>
    </row>
    <row r="49" spans="1:5" x14ac:dyDescent="0.3">
      <c r="A49" s="64" t="s">
        <v>41</v>
      </c>
      <c r="B49" s="64"/>
      <c r="C49" s="64"/>
      <c r="D49" s="64"/>
      <c r="E49" s="37">
        <f>E24+E39+E47</f>
        <v>0</v>
      </c>
    </row>
  </sheetData>
  <mergeCells count="12">
    <mergeCell ref="A47:D47"/>
    <mergeCell ref="A49:D49"/>
    <mergeCell ref="A1:E1"/>
    <mergeCell ref="A3:E3"/>
    <mergeCell ref="A26:E26"/>
    <mergeCell ref="A39:D39"/>
    <mergeCell ref="A41:E41"/>
    <mergeCell ref="A43:A45"/>
    <mergeCell ref="B13:D13"/>
    <mergeCell ref="B12:D12"/>
    <mergeCell ref="A24:D24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I. RÉSZ</vt:lpstr>
      <vt:lpstr>II. RÉSZ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Kakas-Nagy Zsófia</dc:creator>
  <cp:keywords/>
  <dc:description/>
  <cp:lastModifiedBy>Harmat Zita</cp:lastModifiedBy>
  <cp:revision/>
  <cp:lastPrinted>2024-06-20T07:15:21Z</cp:lastPrinted>
  <dcterms:created xsi:type="dcterms:W3CDTF">2023-03-16T11:40:36Z</dcterms:created>
  <dcterms:modified xsi:type="dcterms:W3CDTF">2024-06-26T13:47:45Z</dcterms:modified>
  <cp:category/>
  <cp:contentStatus/>
</cp:coreProperties>
</file>